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#DOKUMENTY\Rozbudowa dr. gm. Widełka - Majdan\#Przebudowa w km 0+460 - 0+660\do przetargu\"/>
    </mc:Choice>
  </mc:AlternateContent>
  <bookViews>
    <workbookView xWindow="360" yWindow="75" windowWidth="11340" windowHeight="6735"/>
  </bookViews>
  <sheets>
    <sheet name="Kosztorys" sheetId="11" r:id="rId1"/>
  </sheets>
  <definedNames>
    <definedName name="_xlnm.Print_Area" localSheetId="0">Kosztorys!$A$1:$F$39</definedName>
    <definedName name="_xlnm.Print_Titles" localSheetId="0">Kosztorys!$2:$6</definedName>
  </definedNames>
  <calcPr calcId="152511"/>
</workbook>
</file>

<file path=xl/calcChain.xml><?xml version="1.0" encoding="utf-8"?>
<calcChain xmlns="http://schemas.openxmlformats.org/spreadsheetml/2006/main">
  <c r="E24" i="11" l="1"/>
  <c r="E23" i="11"/>
  <c r="E20" i="11"/>
  <c r="E14" i="11"/>
  <c r="E25" i="11"/>
  <c r="E31" i="11"/>
  <c r="E30" i="11"/>
  <c r="E11" i="11" l="1"/>
</calcChain>
</file>

<file path=xl/sharedStrings.xml><?xml version="1.0" encoding="utf-8"?>
<sst xmlns="http://schemas.openxmlformats.org/spreadsheetml/2006/main" count="80" uniqueCount="69">
  <si>
    <t/>
  </si>
  <si>
    <t>Nr poz.</t>
  </si>
  <si>
    <t>1</t>
  </si>
  <si>
    <t>km</t>
  </si>
  <si>
    <t>Wartość</t>
  </si>
  <si>
    <t>Podatek VAT 23%</t>
  </si>
  <si>
    <t>1.</t>
  </si>
  <si>
    <t>2.</t>
  </si>
  <si>
    <t>5.</t>
  </si>
  <si>
    <t>6.</t>
  </si>
  <si>
    <t>Jedn.</t>
  </si>
  <si>
    <t>Cena jedn.</t>
  </si>
  <si>
    <r>
      <t>m</t>
    </r>
    <r>
      <rPr>
        <vertAlign val="superscript"/>
        <sz val="12"/>
        <color indexed="64"/>
        <rFont val="Arial Narrow"/>
        <family val="2"/>
        <charset val="238"/>
      </rPr>
      <t>2</t>
    </r>
  </si>
  <si>
    <t>Ilość jedn.</t>
  </si>
  <si>
    <t>RAZEM ROBOTY PRZYGOTOWAWCZE:</t>
  </si>
  <si>
    <t>RAZEM ROBOTY ZIEMNE:</t>
  </si>
  <si>
    <t>RAZEM PODBUDOWY:</t>
  </si>
  <si>
    <t>RAZEM NAWIERZCHNIE:</t>
  </si>
  <si>
    <r>
      <t>m</t>
    </r>
    <r>
      <rPr>
        <vertAlign val="superscript"/>
        <sz val="12"/>
        <color indexed="64"/>
        <rFont val="Arial Narrow"/>
        <family val="2"/>
        <charset val="238"/>
      </rPr>
      <t>3</t>
    </r>
  </si>
  <si>
    <t>Wyszczególnienie robót wraz z obmiarem i lokalizacją</t>
  </si>
  <si>
    <t>RAZEM ROBOTY WYKOŃCZENIOWE:</t>
  </si>
  <si>
    <t>5.1</t>
  </si>
  <si>
    <t>ROBOTY PRZYGOTOWAWCZE</t>
  </si>
  <si>
    <t>ROBOTY ZIEMNE</t>
  </si>
  <si>
    <t>PODBUDOWY</t>
  </si>
  <si>
    <t>ROBOTY WYKOŃCZENIOWE</t>
  </si>
  <si>
    <t>NAWIERZCHNIE</t>
  </si>
  <si>
    <t>m</t>
  </si>
  <si>
    <t>4.</t>
  </si>
  <si>
    <t>1.1</t>
  </si>
  <si>
    <t>2.1</t>
  </si>
  <si>
    <t>3.1</t>
  </si>
  <si>
    <t>3.2</t>
  </si>
  <si>
    <t>3.3</t>
  </si>
  <si>
    <t>4.1</t>
  </si>
  <si>
    <t>4.2</t>
  </si>
  <si>
    <t>6.1</t>
  </si>
  <si>
    <t>„Przebudowa drogi gminnej publicznej nr 150500R Widełka-Majdan w km 0+460 ― 0+660”</t>
  </si>
  <si>
    <t>1.2</t>
  </si>
  <si>
    <t>5.2</t>
  </si>
  <si>
    <t>4.3</t>
  </si>
  <si>
    <t>4.4</t>
  </si>
  <si>
    <t>4.5</t>
  </si>
  <si>
    <t>3.</t>
  </si>
  <si>
    <t>ODWODNIENIE</t>
  </si>
  <si>
    <t>RAZEM ODWODNIENIE:</t>
  </si>
  <si>
    <t>Odtworzenie trasy i punktów wysokościowych przy liniowych robotach ziemnych (drogi) w terenie równinnym oraz sporządzenie inwentaryzacji powykonawczej
0,2km</t>
  </si>
  <si>
    <t>6.2</t>
  </si>
  <si>
    <t>szt.</t>
  </si>
  <si>
    <r>
      <t>Wykonanie warstwy ścieralnej z mieszanki mineralno-asfaltowej AC 11 S, grub. warstwy po zagęszczeniu 4 cm 
3,5*200=700m</t>
    </r>
    <r>
      <rPr>
        <vertAlign val="superscript"/>
        <sz val="12"/>
        <color rgb="FF000000"/>
        <rFont val="Arial Narrow"/>
        <family val="2"/>
        <charset val="238"/>
      </rPr>
      <t>2</t>
    </r>
    <r>
      <rPr>
        <sz val="12"/>
        <color rgb="FF000000"/>
        <rFont val="Arial Narrow"/>
        <family val="2"/>
        <charset val="238"/>
      </rPr>
      <t xml:space="preserve">
1,5*30=45m</t>
    </r>
    <r>
      <rPr>
        <vertAlign val="superscript"/>
        <sz val="12"/>
        <color rgb="FF000000"/>
        <rFont val="Arial Narrow"/>
        <family val="2"/>
        <charset val="238"/>
      </rPr>
      <t xml:space="preserve">2 </t>
    </r>
    <r>
      <rPr>
        <sz val="12"/>
        <color rgb="FF000000"/>
        <rFont val="Arial Narrow"/>
        <family val="2"/>
        <charset val="238"/>
      </rPr>
      <t>(mijanka)</t>
    </r>
  </si>
  <si>
    <t>RAZEM BRUTTO</t>
  </si>
  <si>
    <t>RAZEM NETTO</t>
  </si>
  <si>
    <r>
      <t>Wykonanie warstwy wiążącej z mieszanki mineralno-asfaltowej AC 16 W, grub. warstwy po zagęszczeniu 6 cm
3,64*200=728m</t>
    </r>
    <r>
      <rPr>
        <vertAlign val="superscript"/>
        <sz val="12"/>
        <color rgb="FF000000"/>
        <rFont val="Arial Narrow"/>
        <family val="2"/>
        <charset val="238"/>
      </rPr>
      <t>2</t>
    </r>
    <r>
      <rPr>
        <sz val="12"/>
        <color rgb="FF000000"/>
        <rFont val="Arial Narrow"/>
        <family val="2"/>
        <charset val="238"/>
      </rPr>
      <t xml:space="preserve">
1,5*30=45m</t>
    </r>
    <r>
      <rPr>
        <vertAlign val="superscript"/>
        <sz val="12"/>
        <color rgb="FF000000"/>
        <rFont val="Arial Narrow"/>
        <family val="2"/>
        <charset val="238"/>
      </rPr>
      <t xml:space="preserve">2 </t>
    </r>
    <r>
      <rPr>
        <sz val="12"/>
        <color rgb="FF000000"/>
        <rFont val="Arial Narrow"/>
        <family val="2"/>
        <charset val="238"/>
      </rPr>
      <t>(mijanka)</t>
    </r>
  </si>
  <si>
    <r>
      <rPr>
        <sz val="12"/>
        <color theme="1"/>
        <rFont val="Arial Narrow"/>
        <family val="2"/>
        <charset val="238"/>
      </rPr>
      <t>Uzupełnienie poboczy i zjazdów kruszywem łamanym stabilizowanym mechanicznie 0/31,5mm - grub. 15cm</t>
    </r>
    <r>
      <rPr>
        <sz val="12"/>
        <color indexed="64"/>
        <rFont val="Arial Narrow"/>
        <family val="2"/>
        <charset val="238"/>
      </rPr>
      <t xml:space="preserve">
2x0,5x200=200,0m</t>
    </r>
    <r>
      <rPr>
        <vertAlign val="superscript"/>
        <sz val="12"/>
        <color indexed="64"/>
        <rFont val="Arial Narrow"/>
        <family val="2"/>
        <charset val="238"/>
      </rPr>
      <t>2</t>
    </r>
    <r>
      <rPr>
        <sz val="12"/>
        <color indexed="64"/>
        <rFont val="Arial Narrow"/>
        <family val="2"/>
        <charset val="238"/>
      </rPr>
      <t xml:space="preserve"> (pobocza)</t>
    </r>
  </si>
  <si>
    <t>Mechaniczne skropienie warstw konstrukcyjnych nieulepszonych emulsją asfaltową
(podbudowa zasadnicza)</t>
  </si>
  <si>
    <t>Skropienie mechanicznie warstw konstrukcyjnych ulepszonych emulsją asfaltową 
(warstwa wiążąca)</t>
  </si>
  <si>
    <r>
      <t>Wykonanie wykopów mechanicznie z transportem urobku na odkład w gr. kat. I-V
2*0,5*170*0,3=51m</t>
    </r>
    <r>
      <rPr>
        <vertAlign val="superscript"/>
        <sz val="12"/>
        <color indexed="64"/>
        <rFont val="Arial Narrow"/>
        <family val="2"/>
        <charset val="238"/>
      </rPr>
      <t>3</t>
    </r>
    <r>
      <rPr>
        <sz val="12"/>
        <color indexed="64"/>
        <rFont val="Arial Narrow"/>
        <family val="2"/>
        <charset val="238"/>
      </rPr>
      <t xml:space="preserve"> (poszerzenie)
(1,5+0,5)*30*0,3=18m</t>
    </r>
    <r>
      <rPr>
        <vertAlign val="superscript"/>
        <sz val="12"/>
        <color indexed="64"/>
        <rFont val="Arial Narrow"/>
        <family val="2"/>
        <charset val="238"/>
      </rPr>
      <t>3</t>
    </r>
    <r>
      <rPr>
        <sz val="12"/>
        <color indexed="64"/>
        <rFont val="Arial Narrow"/>
        <family val="2"/>
        <charset val="238"/>
      </rPr>
      <t>(poszerzenie na mijance)</t>
    </r>
  </si>
  <si>
    <t>Ułożenie przepustów drogowych z rur żelbetowych o średnicy wewętrznej Ø80cm na ławie fundamentowej z betonu
8,5m</t>
  </si>
  <si>
    <t>3.4</t>
  </si>
  <si>
    <t>Oczyszczenie rowów z namułu z profilowaniem dna i skarp
40m (prawa strona)
80m (lewa strona)</t>
  </si>
  <si>
    <t>Rozebranie przepustów z rur betonowych Ø 50cm 
5,1+5,2+5,2=15,5m</t>
  </si>
  <si>
    <t>Ścianki czołowe prefabrykowane (dla przepustów z rur Ø80cm)</t>
  </si>
  <si>
    <t>Przedłużenie istniejącego przepustu drogowego (rury żelbetowe o średnicy wewn. Ø80cm na ławie fundamentowej z betonu)
2,0m</t>
  </si>
  <si>
    <r>
      <t>Wykonanie i zagęszczenie mechanicznie podbudowy z kruszywa łamanego 0/63mm (na poszerzeniach), warstwa dolna, grubość warstwy po zagęszczeniu 30cm
2*0,5*170=170m</t>
    </r>
    <r>
      <rPr>
        <vertAlign val="superscript"/>
        <sz val="12"/>
        <color indexed="64"/>
        <rFont val="Arial Narrow"/>
        <family val="2"/>
        <charset val="238"/>
      </rPr>
      <t>2</t>
    </r>
    <r>
      <rPr>
        <sz val="12"/>
        <color indexed="64"/>
        <rFont val="Arial Narrow"/>
        <family val="2"/>
        <charset val="238"/>
      </rPr>
      <t xml:space="preserve">
(1,5+0,5)*30=60m</t>
    </r>
    <r>
      <rPr>
        <vertAlign val="superscript"/>
        <sz val="12"/>
        <color indexed="64"/>
        <rFont val="Arial Narrow"/>
        <family val="2"/>
        <charset val="238"/>
      </rPr>
      <t>2</t>
    </r>
  </si>
  <si>
    <r>
      <t xml:space="preserve">Wykonanie podbudowy z kruszywa łamanego 0/31,5mm stab. mechanicznie, </t>
    </r>
    <r>
      <rPr>
        <sz val="12"/>
        <color theme="1"/>
        <rFont val="Arial Narrow"/>
        <family val="2"/>
        <charset val="238"/>
      </rPr>
      <t>grubość warstwy po zagęszczeniu 10cm</t>
    </r>
    <r>
      <rPr>
        <sz val="12"/>
        <color indexed="64"/>
        <rFont val="Arial Narrow"/>
        <family val="2"/>
        <charset val="238"/>
      </rPr>
      <t xml:space="preserve">
4,0*200=800m</t>
    </r>
    <r>
      <rPr>
        <vertAlign val="superscript"/>
        <sz val="12"/>
        <color indexed="64"/>
        <rFont val="Arial Narrow"/>
        <family val="2"/>
        <charset val="238"/>
      </rPr>
      <t>2</t>
    </r>
    <r>
      <rPr>
        <sz val="12"/>
        <color indexed="64"/>
        <rFont val="Arial Narrow"/>
        <family val="2"/>
        <charset val="238"/>
      </rPr>
      <t xml:space="preserve">
1,5*30=45m</t>
    </r>
    <r>
      <rPr>
        <vertAlign val="superscript"/>
        <sz val="12"/>
        <color indexed="64"/>
        <rFont val="Arial Narrow"/>
        <family val="2"/>
        <charset val="238"/>
      </rPr>
      <t>2</t>
    </r>
    <r>
      <rPr>
        <sz val="12"/>
        <color indexed="64"/>
        <rFont val="Arial Narrow"/>
        <family val="2"/>
        <charset val="238"/>
      </rPr>
      <t xml:space="preserve"> (mijanka)</t>
    </r>
  </si>
  <si>
    <r>
      <t>Profilowanie i zagęszczenie mechanicznie istniejącej nawierzchni pod warstwy konstrukcyjne
3,5*170=595m</t>
    </r>
    <r>
      <rPr>
        <vertAlign val="superscript"/>
        <sz val="12"/>
        <color indexed="64"/>
        <rFont val="Arial Narrow"/>
        <family val="2"/>
        <charset val="238"/>
      </rPr>
      <t>2</t>
    </r>
    <r>
      <rPr>
        <sz val="12"/>
        <color indexed="64"/>
        <rFont val="Arial Narrow"/>
        <family val="2"/>
        <charset val="238"/>
      </rPr>
      <t xml:space="preserve">
4,0*30=120m</t>
    </r>
    <r>
      <rPr>
        <vertAlign val="superscript"/>
        <sz val="12"/>
        <color indexed="64"/>
        <rFont val="Arial Narrow"/>
        <family val="2"/>
        <charset val="238"/>
      </rPr>
      <t>2</t>
    </r>
  </si>
  <si>
    <t>PRZEDMIAR</t>
  </si>
  <si>
    <t>Wykonanie przepustów pod zjazdami z rur betonowych Ø30cm ułożonych na ławie fundamentowej żwirowej (rury z rozbiórki)
8,0m</t>
  </si>
  <si>
    <t>Przedmiar robót, stanowiący podstawę sporządzenia kosztorysu, jest opracowaniem wtórnym w stosunku do projektu i specyfikacji technicznych. Zawarte w przedmiarze robót zestawienia mają zobrazować skalę roboty budowlanej i pomóc Wykonawcom w oszacowaniu kosztów inwestycji, wobec czego ma on wyłącznie charakter dokumentu pomocniczego. Zaleca się aby Oferent dokonał wizji lokalnej w terenie.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</si>
</sst>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_ ;\-#,##0\ "/>
  </numFmts>
  <fonts count="18" x14ac:knownFonts="1"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10"/>
      <color indexed="64"/>
      <name val="Arial"/>
      <family val="2"/>
      <charset val="238"/>
    </font>
    <font>
      <b/>
      <sz val="12"/>
      <color indexed="64"/>
      <name val="Arial Narrow"/>
      <family val="2"/>
      <charset val="238"/>
    </font>
    <font>
      <sz val="8"/>
      <color indexed="64"/>
      <name val="Arial Narrow"/>
      <family val="2"/>
      <charset val="238"/>
    </font>
    <font>
      <b/>
      <sz val="14"/>
      <color indexed="64"/>
      <name val="Arial Narrow"/>
      <family val="2"/>
      <charset val="238"/>
    </font>
    <font>
      <sz val="10"/>
      <color indexed="64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indexed="64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indexed="64"/>
      <name val="Arial Narrow"/>
      <family val="2"/>
      <charset val="238"/>
    </font>
    <font>
      <b/>
      <sz val="16"/>
      <name val="Arial Narrow"/>
      <family val="2"/>
      <charset val="238"/>
    </font>
    <font>
      <vertAlign val="superscript"/>
      <sz val="12"/>
      <color indexed="64"/>
      <name val="Arial Narrow"/>
      <family val="2"/>
      <charset val="238"/>
    </font>
    <font>
      <sz val="12"/>
      <color rgb="FF000000"/>
      <name val="Arial Narrow"/>
      <family val="2"/>
      <charset val="238"/>
    </font>
    <font>
      <vertAlign val="superscript"/>
      <sz val="12"/>
      <color rgb="FF000000"/>
      <name val="Arial Narrow"/>
      <family val="2"/>
      <charset val="238"/>
    </font>
    <font>
      <sz val="10"/>
      <color indexed="64"/>
      <name val="Arial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Fill="1"/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vertical="top" wrapText="1"/>
    </xf>
    <xf numFmtId="0" fontId="8" fillId="2" borderId="0" xfId="0" applyFont="1" applyFill="1"/>
    <xf numFmtId="0" fontId="8" fillId="0" borderId="0" xfId="0" applyFont="1"/>
    <xf numFmtId="0" fontId="8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2" fontId="10" fillId="3" borderId="3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1"/>
  <sheetViews>
    <sheetView tabSelected="1" zoomScale="145" zoomScaleNormal="145" workbookViewId="0">
      <selection activeCell="B41" sqref="B41:G41"/>
    </sheetView>
  </sheetViews>
  <sheetFormatPr defaultRowHeight="12.75" x14ac:dyDescent="0.2"/>
  <cols>
    <col min="1" max="1" width="4.7109375" customWidth="1"/>
    <col min="3" max="3" width="72.7109375" style="1" customWidth="1"/>
    <col min="4" max="4" width="6" style="1" customWidth="1"/>
    <col min="5" max="5" width="9.140625" style="1" customWidth="1"/>
    <col min="7" max="7" width="12.7109375" bestFit="1" customWidth="1"/>
  </cols>
  <sheetData>
    <row r="1" spans="1:10" x14ac:dyDescent="0.2">
      <c r="B1" s="8"/>
      <c r="C1" s="11"/>
      <c r="D1" s="11"/>
      <c r="E1" s="11"/>
      <c r="F1" s="8"/>
      <c r="G1" s="8"/>
    </row>
    <row r="2" spans="1:10" ht="12.75" customHeight="1" x14ac:dyDescent="0.2">
      <c r="B2" s="60" t="s">
        <v>66</v>
      </c>
      <c r="C2" s="61"/>
      <c r="D2" s="61"/>
      <c r="E2" s="61"/>
      <c r="F2" s="61"/>
      <c r="G2" s="61"/>
      <c r="H2" s="46"/>
    </row>
    <row r="3" spans="1:10" ht="10.5" customHeight="1" x14ac:dyDescent="0.2">
      <c r="B3" s="61"/>
      <c r="C3" s="61"/>
      <c r="D3" s="61"/>
      <c r="E3" s="61"/>
      <c r="F3" s="61"/>
      <c r="G3" s="61"/>
      <c r="H3" s="46"/>
    </row>
    <row r="4" spans="1:10" ht="9.9499999999999993" customHeight="1" x14ac:dyDescent="0.2">
      <c r="B4" s="62" t="s">
        <v>0</v>
      </c>
      <c r="C4" s="62"/>
      <c r="D4" s="62"/>
      <c r="E4" s="62"/>
      <c r="F4" s="62"/>
      <c r="G4" s="62"/>
      <c r="H4" s="46"/>
    </row>
    <row r="5" spans="1:10" s="2" customFormat="1" ht="35.1" customHeight="1" x14ac:dyDescent="0.2">
      <c r="B5" s="21" t="s">
        <v>1</v>
      </c>
      <c r="C5" s="21" t="s">
        <v>19</v>
      </c>
      <c r="D5" s="21" t="s">
        <v>10</v>
      </c>
      <c r="E5" s="21" t="s">
        <v>13</v>
      </c>
      <c r="F5" s="21" t="s">
        <v>11</v>
      </c>
      <c r="G5" s="22" t="s">
        <v>4</v>
      </c>
    </row>
    <row r="6" spans="1:10" s="2" customFormat="1" x14ac:dyDescent="0.2">
      <c r="B6" s="23" t="s">
        <v>2</v>
      </c>
      <c r="C6" s="23">
        <v>2</v>
      </c>
      <c r="D6" s="23">
        <v>3</v>
      </c>
      <c r="E6" s="23">
        <v>4</v>
      </c>
      <c r="F6" s="23">
        <v>5</v>
      </c>
      <c r="G6" s="24">
        <v>6</v>
      </c>
    </row>
    <row r="7" spans="1:10" s="3" customFormat="1" ht="39.950000000000003" customHeight="1" x14ac:dyDescent="0.2">
      <c r="B7" s="57" t="s">
        <v>37</v>
      </c>
      <c r="C7" s="58"/>
      <c r="D7" s="58"/>
      <c r="E7" s="58"/>
      <c r="F7" s="58"/>
      <c r="G7" s="59"/>
    </row>
    <row r="8" spans="1:10" ht="9.9499999999999993" customHeight="1" x14ac:dyDescent="0.2">
      <c r="A8" s="4"/>
      <c r="B8" s="37"/>
      <c r="C8" s="38"/>
      <c r="D8" s="39"/>
      <c r="E8" s="39"/>
      <c r="F8" s="40"/>
      <c r="G8" s="40"/>
      <c r="H8" s="46"/>
    </row>
    <row r="9" spans="1:10" s="13" customFormat="1" ht="16.5" customHeight="1" x14ac:dyDescent="0.25">
      <c r="A9" s="12"/>
      <c r="B9" s="31" t="s">
        <v>6</v>
      </c>
      <c r="C9" s="41" t="s">
        <v>22</v>
      </c>
      <c r="D9" s="42"/>
      <c r="E9" s="42"/>
      <c r="F9" s="43"/>
      <c r="G9" s="43"/>
      <c r="H9" s="47"/>
    </row>
    <row r="10" spans="1:10" ht="50.1" customHeight="1" x14ac:dyDescent="0.2">
      <c r="B10" s="18" t="s">
        <v>29</v>
      </c>
      <c r="C10" s="19" t="s">
        <v>46</v>
      </c>
      <c r="D10" s="14" t="s">
        <v>3</v>
      </c>
      <c r="E10" s="20">
        <v>0.2</v>
      </c>
      <c r="F10" s="20"/>
      <c r="G10" s="20"/>
      <c r="H10" s="46"/>
    </row>
    <row r="11" spans="1:10" ht="35.1" customHeight="1" x14ac:dyDescent="0.2">
      <c r="B11" s="18" t="s">
        <v>38</v>
      </c>
      <c r="C11" s="53" t="s">
        <v>60</v>
      </c>
      <c r="D11" s="14" t="s">
        <v>27</v>
      </c>
      <c r="E11" s="20">
        <f>5.1+5.2+5.2</f>
        <v>15.5</v>
      </c>
      <c r="F11" s="20"/>
      <c r="G11" s="20"/>
      <c r="H11" s="46"/>
    </row>
    <row r="12" spans="1:10" ht="20.100000000000001" customHeight="1" x14ac:dyDescent="0.2">
      <c r="B12" s="54" t="s">
        <v>14</v>
      </c>
      <c r="C12" s="55"/>
      <c r="D12" s="55"/>
      <c r="E12" s="55"/>
      <c r="F12" s="56"/>
      <c r="G12" s="15"/>
      <c r="H12" s="46"/>
    </row>
    <row r="13" spans="1:10" s="13" customFormat="1" ht="16.5" customHeight="1" x14ac:dyDescent="0.25">
      <c r="B13" s="31" t="s">
        <v>7</v>
      </c>
      <c r="C13" s="44" t="s">
        <v>23</v>
      </c>
      <c r="D13" s="32"/>
      <c r="E13" s="33"/>
      <c r="F13" s="33"/>
      <c r="G13" s="33"/>
      <c r="H13" s="47"/>
      <c r="J13"/>
    </row>
    <row r="14" spans="1:10" ht="60" customHeight="1" x14ac:dyDescent="0.2">
      <c r="B14" s="18" t="s">
        <v>30</v>
      </c>
      <c r="C14" s="19" t="s">
        <v>56</v>
      </c>
      <c r="D14" s="14" t="s">
        <v>18</v>
      </c>
      <c r="E14" s="20">
        <f>51+18</f>
        <v>69</v>
      </c>
      <c r="F14" s="20"/>
      <c r="G14" s="20"/>
      <c r="H14" s="46"/>
    </row>
    <row r="15" spans="1:10" ht="20.100000000000001" customHeight="1" x14ac:dyDescent="0.2">
      <c r="B15" s="54" t="s">
        <v>15</v>
      </c>
      <c r="C15" s="55"/>
      <c r="D15" s="55"/>
      <c r="E15" s="55"/>
      <c r="F15" s="56"/>
      <c r="G15" s="15"/>
      <c r="H15" s="46"/>
    </row>
    <row r="16" spans="1:10" ht="20.100000000000001" customHeight="1" x14ac:dyDescent="0.2">
      <c r="B16" s="31" t="s">
        <v>43</v>
      </c>
      <c r="C16" s="44" t="s">
        <v>44</v>
      </c>
      <c r="D16" s="32"/>
      <c r="E16" s="33"/>
      <c r="F16" s="33"/>
      <c r="G16" s="33"/>
      <c r="H16" s="46"/>
    </row>
    <row r="17" spans="2:10" ht="50.1" customHeight="1" x14ac:dyDescent="0.2">
      <c r="B17" s="18" t="s">
        <v>31</v>
      </c>
      <c r="C17" s="52" t="s">
        <v>57</v>
      </c>
      <c r="D17" s="14" t="s">
        <v>27</v>
      </c>
      <c r="E17" s="20">
        <v>8.5</v>
      </c>
      <c r="F17" s="20"/>
      <c r="G17" s="20"/>
      <c r="H17" s="46"/>
    </row>
    <row r="18" spans="2:10" ht="30" customHeight="1" x14ac:dyDescent="0.2">
      <c r="B18" s="18" t="s">
        <v>32</v>
      </c>
      <c r="C18" s="53" t="s">
        <v>61</v>
      </c>
      <c r="D18" s="14" t="s">
        <v>48</v>
      </c>
      <c r="E18" s="50">
        <v>2</v>
      </c>
      <c r="F18" s="20"/>
      <c r="G18" s="20"/>
      <c r="H18" s="46"/>
    </row>
    <row r="19" spans="2:10" ht="50.1" customHeight="1" x14ac:dyDescent="0.2">
      <c r="B19" s="18" t="s">
        <v>33</v>
      </c>
      <c r="C19" s="45" t="s">
        <v>62</v>
      </c>
      <c r="D19" s="14" t="s">
        <v>27</v>
      </c>
      <c r="E19" s="20">
        <v>2</v>
      </c>
      <c r="F19" s="20"/>
      <c r="G19" s="20"/>
      <c r="H19" s="46"/>
    </row>
    <row r="20" spans="2:10" ht="50.1" customHeight="1" x14ac:dyDescent="0.2">
      <c r="B20" s="18" t="s">
        <v>58</v>
      </c>
      <c r="C20" s="19" t="s">
        <v>59</v>
      </c>
      <c r="D20" s="14" t="s">
        <v>27</v>
      </c>
      <c r="E20" s="20">
        <f>40+80</f>
        <v>120</v>
      </c>
      <c r="F20" s="20"/>
      <c r="G20" s="20"/>
      <c r="H20" s="49"/>
    </row>
    <row r="21" spans="2:10" ht="20.100000000000001" customHeight="1" x14ac:dyDescent="0.2">
      <c r="B21" s="54" t="s">
        <v>45</v>
      </c>
      <c r="C21" s="55"/>
      <c r="D21" s="55"/>
      <c r="E21" s="55"/>
      <c r="F21" s="56"/>
      <c r="G21" s="36"/>
      <c r="H21" s="46"/>
    </row>
    <row r="22" spans="2:10" s="13" customFormat="1" ht="16.5" customHeight="1" x14ac:dyDescent="0.25">
      <c r="B22" s="31" t="s">
        <v>28</v>
      </c>
      <c r="C22" s="44" t="s">
        <v>24</v>
      </c>
      <c r="D22" s="32"/>
      <c r="E22" s="33"/>
      <c r="F22" s="33"/>
      <c r="G22" s="33"/>
      <c r="H22" s="47"/>
      <c r="J22"/>
    </row>
    <row r="23" spans="2:10" s="13" customFormat="1" ht="90" customHeight="1" x14ac:dyDescent="0.25">
      <c r="B23" s="18" t="s">
        <v>34</v>
      </c>
      <c r="C23" s="19" t="s">
        <v>63</v>
      </c>
      <c r="D23" s="14" t="s">
        <v>12</v>
      </c>
      <c r="E23" s="20">
        <f>170+60</f>
        <v>230</v>
      </c>
      <c r="F23" s="20"/>
      <c r="G23" s="20"/>
      <c r="H23" s="47"/>
      <c r="J23"/>
    </row>
    <row r="24" spans="2:10" ht="69.95" customHeight="1" x14ac:dyDescent="0.2">
      <c r="B24" s="18" t="s">
        <v>35</v>
      </c>
      <c r="C24" s="19" t="s">
        <v>65</v>
      </c>
      <c r="D24" s="14" t="s">
        <v>12</v>
      </c>
      <c r="E24" s="20">
        <f>595+120</f>
        <v>715</v>
      </c>
      <c r="F24" s="20"/>
      <c r="G24" s="20"/>
      <c r="H24" s="46"/>
    </row>
    <row r="25" spans="2:10" ht="69.95" customHeight="1" x14ac:dyDescent="0.2">
      <c r="B25" s="18" t="s">
        <v>40</v>
      </c>
      <c r="C25" s="19" t="s">
        <v>64</v>
      </c>
      <c r="D25" s="14" t="s">
        <v>12</v>
      </c>
      <c r="E25" s="20">
        <f>800+45</f>
        <v>845</v>
      </c>
      <c r="F25" s="20"/>
      <c r="G25" s="20"/>
      <c r="H25" s="49"/>
    </row>
    <row r="26" spans="2:10" ht="35.1" customHeight="1" x14ac:dyDescent="0.2">
      <c r="B26" s="18" t="s">
        <v>41</v>
      </c>
      <c r="C26" s="19" t="s">
        <v>54</v>
      </c>
      <c r="D26" s="14" t="s">
        <v>12</v>
      </c>
      <c r="E26" s="20">
        <v>845</v>
      </c>
      <c r="F26" s="20"/>
      <c r="G26" s="20"/>
      <c r="H26" s="46"/>
    </row>
    <row r="27" spans="2:10" ht="35.1" customHeight="1" x14ac:dyDescent="0.2">
      <c r="B27" s="18" t="s">
        <v>42</v>
      </c>
      <c r="C27" s="19" t="s">
        <v>55</v>
      </c>
      <c r="D27" s="14" t="s">
        <v>12</v>
      </c>
      <c r="E27" s="20">
        <v>773</v>
      </c>
      <c r="F27" s="20"/>
      <c r="G27" s="20"/>
      <c r="H27" s="46"/>
    </row>
    <row r="28" spans="2:10" s="9" customFormat="1" ht="20.100000000000001" customHeight="1" x14ac:dyDescent="0.2">
      <c r="B28" s="54" t="s">
        <v>16</v>
      </c>
      <c r="C28" s="55"/>
      <c r="D28" s="55"/>
      <c r="E28" s="55"/>
      <c r="F28" s="56"/>
      <c r="G28" s="36"/>
      <c r="H28" s="7"/>
      <c r="J28"/>
    </row>
    <row r="29" spans="2:10" s="13" customFormat="1" ht="16.5" customHeight="1" x14ac:dyDescent="0.25">
      <c r="B29" s="31" t="s">
        <v>8</v>
      </c>
      <c r="C29" s="44" t="s">
        <v>26</v>
      </c>
      <c r="D29" s="32"/>
      <c r="E29" s="33"/>
      <c r="F29" s="33"/>
      <c r="G29" s="33"/>
      <c r="H29" s="47"/>
      <c r="J29"/>
    </row>
    <row r="30" spans="2:10" s="17" customFormat="1" ht="75" customHeight="1" x14ac:dyDescent="0.25">
      <c r="B30" s="18" t="s">
        <v>21</v>
      </c>
      <c r="C30" s="51" t="s">
        <v>52</v>
      </c>
      <c r="D30" s="14" t="s">
        <v>12</v>
      </c>
      <c r="E30" s="20">
        <f>728+45</f>
        <v>773</v>
      </c>
      <c r="F30" s="20"/>
      <c r="G30" s="20"/>
      <c r="H30" s="48"/>
      <c r="J30"/>
    </row>
    <row r="31" spans="2:10" ht="75" customHeight="1" x14ac:dyDescent="0.2">
      <c r="B31" s="18" t="s">
        <v>39</v>
      </c>
      <c r="C31" s="51" t="s">
        <v>49</v>
      </c>
      <c r="D31" s="14" t="s">
        <v>12</v>
      </c>
      <c r="E31" s="20">
        <f>700+45</f>
        <v>745</v>
      </c>
      <c r="F31" s="20"/>
      <c r="G31" s="20"/>
      <c r="H31" s="46"/>
    </row>
    <row r="32" spans="2:10" s="10" customFormat="1" ht="20.100000000000001" customHeight="1" x14ac:dyDescent="0.2">
      <c r="B32" s="54" t="s">
        <v>17</v>
      </c>
      <c r="C32" s="55"/>
      <c r="D32" s="55"/>
      <c r="E32" s="55"/>
      <c r="F32" s="56"/>
      <c r="G32" s="16"/>
      <c r="H32" s="5"/>
      <c r="J32"/>
    </row>
    <row r="33" spans="1:10" s="13" customFormat="1" ht="16.5" customHeight="1" x14ac:dyDescent="0.25">
      <c r="B33" s="31" t="s">
        <v>9</v>
      </c>
      <c r="C33" s="41" t="s">
        <v>25</v>
      </c>
      <c r="D33" s="34"/>
      <c r="E33" s="35"/>
      <c r="F33" s="33"/>
      <c r="G33" s="33"/>
      <c r="H33" s="47"/>
      <c r="J33"/>
    </row>
    <row r="34" spans="1:10" s="17" customFormat="1" ht="60" customHeight="1" x14ac:dyDescent="0.25">
      <c r="B34" s="18" t="s">
        <v>36</v>
      </c>
      <c r="C34" s="19" t="s">
        <v>53</v>
      </c>
      <c r="D34" s="14" t="s">
        <v>12</v>
      </c>
      <c r="E34" s="20">
        <v>200</v>
      </c>
      <c r="F34" s="20"/>
      <c r="G34" s="20"/>
      <c r="H34" s="48"/>
      <c r="J34"/>
    </row>
    <row r="35" spans="1:10" ht="50.1" customHeight="1" x14ac:dyDescent="0.2">
      <c r="B35" s="18" t="s">
        <v>47</v>
      </c>
      <c r="C35" s="19" t="s">
        <v>67</v>
      </c>
      <c r="D35" s="14" t="s">
        <v>27</v>
      </c>
      <c r="E35" s="20">
        <v>8</v>
      </c>
      <c r="F35" s="20"/>
      <c r="G35" s="20"/>
      <c r="H35" s="49"/>
    </row>
    <row r="36" spans="1:10" ht="20.100000000000001" customHeight="1" thickBot="1" x14ac:dyDescent="0.25">
      <c r="B36" s="54" t="s">
        <v>20</v>
      </c>
      <c r="C36" s="55"/>
      <c r="D36" s="55"/>
      <c r="E36" s="55"/>
      <c r="F36" s="56"/>
      <c r="G36" s="15"/>
    </row>
    <row r="37" spans="1:10" s="7" customFormat="1" ht="20.100000000000001" customHeight="1" thickTop="1" thickBot="1" x14ac:dyDescent="0.25">
      <c r="B37" s="25"/>
      <c r="C37" s="26" t="s">
        <v>51</v>
      </c>
      <c r="D37" s="26"/>
      <c r="E37" s="27"/>
      <c r="F37" s="28"/>
      <c r="G37" s="29"/>
    </row>
    <row r="38" spans="1:10" s="5" customFormat="1" ht="20.100000000000001" customHeight="1" thickTop="1" thickBot="1" x14ac:dyDescent="0.25">
      <c r="B38" s="25"/>
      <c r="C38" s="26" t="s">
        <v>5</v>
      </c>
      <c r="D38" s="26"/>
      <c r="E38" s="27"/>
      <c r="F38" s="30"/>
      <c r="G38" s="29"/>
    </row>
    <row r="39" spans="1:10" s="5" customFormat="1" ht="20.100000000000001" customHeight="1" thickTop="1" thickBot="1" x14ac:dyDescent="0.25">
      <c r="A39" s="6"/>
      <c r="B39" s="25"/>
      <c r="C39" s="26" t="s">
        <v>50</v>
      </c>
      <c r="D39" s="26"/>
      <c r="E39" s="27"/>
      <c r="F39" s="30"/>
      <c r="G39" s="29"/>
    </row>
    <row r="40" spans="1:10" ht="13.5" thickTop="1" x14ac:dyDescent="0.2"/>
    <row r="41" spans="1:10" s="63" customFormat="1" ht="50.1" customHeight="1" x14ac:dyDescent="0.2">
      <c r="B41" s="64" t="s">
        <v>68</v>
      </c>
      <c r="C41" s="64"/>
      <c r="D41" s="64"/>
      <c r="E41" s="64"/>
      <c r="F41" s="64"/>
      <c r="G41" s="64"/>
    </row>
  </sheetData>
  <mergeCells count="10">
    <mergeCell ref="B41:G41"/>
    <mergeCell ref="B36:F36"/>
    <mergeCell ref="B7:G7"/>
    <mergeCell ref="B21:F21"/>
    <mergeCell ref="B2:G3"/>
    <mergeCell ref="B4:G4"/>
    <mergeCell ref="B12:F12"/>
    <mergeCell ref="B15:F15"/>
    <mergeCell ref="B32:F32"/>
    <mergeCell ref="B28:F28"/>
  </mergeCells>
  <printOptions horizontalCentered="1"/>
  <pageMargins left="0.39370078740157483" right="0.39370078740157483" top="0.39370078740157483" bottom="0.39370078740157483" header="0" footer="0"/>
  <pageSetup paperSize="9" scale="81" firstPageNumber="4294967295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uzytkownik</cp:lastModifiedBy>
  <cp:lastPrinted>2017-09-19T09:35:55Z</cp:lastPrinted>
  <dcterms:created xsi:type="dcterms:W3CDTF">2013-09-03T08:28:26Z</dcterms:created>
  <dcterms:modified xsi:type="dcterms:W3CDTF">2017-09-27T12:19:50Z</dcterms:modified>
</cp:coreProperties>
</file>